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<sst xmlns="http://schemas.openxmlformats.org/spreadsheetml/2006/main" count="420" uniqueCount="154">
  <si>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</si>
  <si>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</si>
  <si>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</si>
  <si>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</si>
  <si>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</si>
  <si>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</si>
  <si>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</si>
  <si>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</si>
  <si>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</si>
  <si>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</si>
  <si>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</si>
  <si>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</si>
  <si>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</si>
  <si>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</si>
  <si>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</si>
  <si>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</si>
  <si>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</si>
  <si>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</si>
  <si>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</si>
  <si>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</si>
  <si>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</si>
  <si>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</si>
  <si>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</si>
  <si>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</si>
  <si>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</si>
  <si>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</si>
  <si>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</si>
  <si>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</si>
  <si>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</si>
  <si>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</si>
  <si>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</si>
  <si>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</si>
  <si>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</si>
  <si>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</si>
  <si>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</si>
  <si>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</si>
  <si>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</si>
  <si>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</si>
  <si>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</si>
  <si>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</si>
  <si>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</si>
  <si>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</si>
  <si>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</si>
  <si>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</si>
  <si>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</si>
  <si>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</si>
  <si>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</si>
  <si>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</si>
  <si>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</si>
  <si>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</si>
  <si>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</si>
  <si>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</si>
  <si>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</si>
  <si>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</si>
  <si>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</si>
  <si>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</si>
  <si>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</si>
  <si>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</si>
  <si>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</si>
  <si>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</si>
  <si>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</si>
  <si>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</si>
  <si>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</si>
  <si>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</si>
  <si>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</si>
  <si>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</si>
  <si>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</si>
  <si>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</si>
  <si>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</si>
  <si>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</si>
  <si>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</si>
  <si>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</si>
  <si>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</si>
  <si>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</si>
  <si>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</si>
  <si>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</si>
  <si>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</si>
  <si>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</si>
  <si>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</si>
  <si>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</si>
  <si>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</si>
  <si>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</si>
  <si>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</si>
  <si>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</si>
  <si>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</si>
  <si>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</si>
  <si>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</si>
  <si>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</si>
  <si>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</si>
  <si>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</si>
  <si>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</si>
  <si>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</si>
  <si>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</si>
  <si>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</si>
  <si>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</si>
  <si>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</si>
  <si>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</si>
  <si>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others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</si>
  <si>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</si>
  <si>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</si>
  <si>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</si>
  <si>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</si>
  <si>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</si>
  <si>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</si>
  <si>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</si>
  <si>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</si>
  <si>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</si>
  <si>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</si>
  <si>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</si>
  <si>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</si>
  <si>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</si>
  <si>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</si>
  <si>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</si>
  <si>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</si>
  <si>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</si>
  <si>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</si>
  <si>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</si>
  <si>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</si>
  <si>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</si>
  <si>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</si>
  <si>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</si>
  <si>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</si>
  <si>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</si>
  <si>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</si>
  <si>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</si>
  <si>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</si>
  <si>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</si>
  <si>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</si>
  <si>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</si>
  <si>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</si>
  <si>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</si>
  <si>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</si>
  <si>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</si>
  <si>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</si>
  <si>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</si>
  <si>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</si>
  <si>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</si>
  <si>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</si>
  <si>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</si>
  <si>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VESPA</t>
  </si>
  <si>
    <t>SUNRA</t>
  </si>
  <si>
    <t>ZHONGNENG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</si>
  <si>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</si>
  <si>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</si>
  <si>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</si>
  <si>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</si>
  <si>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</si>
  <si>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</si>
  <si>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FIRST REGISTRATIONS of NEW* MC, TOP 10 BRANDS JUNUARY-MARCH 2020</t>
  </si>
  <si>
    <t>FIRST REGISTRATIONS MP, TOP 10 BRANDS JUNUARY-MARCH 2020</t>
  </si>
  <si>
    <t>MARCH</t>
  </si>
  <si>
    <t>January - March</t>
  </si>
  <si>
    <t>BENELLI</t>
  </si>
  <si>
    <t>YADEA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</si>
</sst>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3" fontId="31" fillId="25" borderId="15" xfId="90" applyNumberFormat="1" applyFont="1" applyFill="1" applyBorder="1" applyAlignment="1">
      <alignment vertical="center"/>
      <protection/>
    </xf>
    <xf numFmtId="9" fontId="31" fillId="25" borderId="11" xfId="99" applyFont="1" applyFill="1" applyBorder="1" applyAlignment="1">
      <alignment vertical="center"/>
    </xf>
    <xf numFmtId="170" fontId="31" fillId="25" borderId="10" xfId="90" applyNumberFormat="1" applyFont="1" applyFill="1" applyBorder="1" applyAlignment="1">
      <alignment vertical="center"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85"/>
          <c:w val="0.824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13977373"/>
        <c:axId val="58512758"/>
      </c:barChart>
      <c:catAx>
        <c:axId val="13977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12758"/>
        <c:crosses val="autoZero"/>
        <c:auto val="1"/>
        <c:lblOffset val="100"/>
        <c:tickLblSkip val="1"/>
        <c:noMultiLvlLbl val="0"/>
      </c:catAx>
      <c:valAx>
        <c:axId val="58512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77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731449"/>
        <c:axId val="41692594"/>
      </c:barChart>
      <c:catAx>
        <c:axId val="731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92594"/>
        <c:crosses val="autoZero"/>
        <c:auto val="1"/>
        <c:lblOffset val="100"/>
        <c:tickLblSkip val="1"/>
        <c:noMultiLvlLbl val="0"/>
      </c:catAx>
      <c:valAx>
        <c:axId val="41692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1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27667619"/>
        <c:axId val="33550412"/>
      </c:barChart>
      <c:catAx>
        <c:axId val="27667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0412"/>
        <c:crossesAt val="0"/>
        <c:auto val="1"/>
        <c:lblOffset val="100"/>
        <c:tickLblSkip val="1"/>
        <c:noMultiLvlLbl val="0"/>
      </c:catAx>
      <c:valAx>
        <c:axId val="3355041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7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35"/>
          <c:w val="0.7322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33325293"/>
        <c:axId val="20493510"/>
      </c:barChart>
      <c:catAx>
        <c:axId val="3332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3510"/>
        <c:crosses val="autoZero"/>
        <c:auto val="1"/>
        <c:lblOffset val="100"/>
        <c:tickLblSkip val="1"/>
        <c:noMultiLvlLbl val="0"/>
      </c:catAx>
      <c:valAx>
        <c:axId val="20493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25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525"/>
          <c:w val="0.73775"/>
          <c:h val="0.81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27279383"/>
        <c:axId val="11420960"/>
      </c:barChart>
      <c:catAx>
        <c:axId val="27279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0960"/>
        <c:crosses val="autoZero"/>
        <c:auto val="1"/>
        <c:lblOffset val="100"/>
        <c:tickLblSkip val="1"/>
        <c:noMultiLvlLbl val="0"/>
      </c:catAx>
      <c:valAx>
        <c:axId val="1142096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79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47014945"/>
        <c:axId val="62606170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47014945"/>
        <c:axId val="62606170"/>
      </c:lineChart>
      <c:catAx>
        <c:axId val="4701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06170"/>
        <c:crosses val="autoZero"/>
        <c:auto val="1"/>
        <c:lblOffset val="100"/>
        <c:tickLblSkip val="1"/>
        <c:noMultiLvlLbl val="0"/>
      </c:catAx>
      <c:valAx>
        <c:axId val="62606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4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11781899"/>
        <c:axId val="479604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11781899"/>
        <c:axId val="479604"/>
      </c:lineChart>
      <c:catAx>
        <c:axId val="11781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604"/>
        <c:crosses val="autoZero"/>
        <c:auto val="1"/>
        <c:lblOffset val="100"/>
        <c:tickLblSkip val="1"/>
        <c:noMultiLvlLbl val="0"/>
      </c:catAx>
      <c:valAx>
        <c:axId val="479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81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05"/>
          <c:w val="0.79925"/>
          <c:h val="0.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46892871"/>
        <c:axId val="55647952"/>
      </c:barChart>
      <c:catAx>
        <c:axId val="4689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7952"/>
        <c:crosses val="autoZero"/>
        <c:auto val="1"/>
        <c:lblOffset val="100"/>
        <c:tickLblSkip val="1"/>
        <c:noMultiLvlLbl val="0"/>
      </c:catAx>
      <c:valAx>
        <c:axId val="5564795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92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35"/>
          <c:w val="0.73225"/>
          <c:h val="0.77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17816657"/>
        <c:axId val="8916490"/>
      </c:barChart>
      <c:catAx>
        <c:axId val="1781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6490"/>
        <c:crosses val="autoZero"/>
        <c:auto val="1"/>
        <c:lblOffset val="100"/>
        <c:tickLblSkip val="1"/>
        <c:noMultiLvlLbl val="0"/>
      </c:catAx>
      <c:valAx>
        <c:axId val="8916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166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525"/>
          <c:w val="0.752"/>
          <c:h val="0.81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38477883"/>
        <c:axId val="45755684"/>
      </c:barChart>
      <c:catAx>
        <c:axId val="3847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55684"/>
        <c:crosses val="autoZero"/>
        <c:auto val="1"/>
        <c:lblOffset val="100"/>
        <c:tickLblSkip val="1"/>
        <c:noMultiLvlLbl val="0"/>
      </c:catAx>
      <c:valAx>
        <c:axId val="4575568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7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57937157"/>
        <c:axId val="14083614"/>
      </c:barChart>
      <c:catAx>
        <c:axId val="57937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83614"/>
        <c:crosses val="autoZero"/>
        <c:auto val="1"/>
        <c:lblOffset val="100"/>
        <c:tickLblSkip val="1"/>
        <c:noMultiLvlLbl val="0"/>
      </c:catAx>
      <c:valAx>
        <c:axId val="140836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37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64568495"/>
        <c:axId val="56525560"/>
      </c:barChart>
      <c:catAx>
        <c:axId val="64568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5560"/>
        <c:crossesAt val="0"/>
        <c:auto val="1"/>
        <c:lblOffset val="100"/>
        <c:tickLblSkip val="1"/>
        <c:noMultiLvlLbl val="0"/>
      </c:catAx>
      <c:valAx>
        <c:axId val="5652556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68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4" t="s">
        <v>79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98"/>
      <c r="N1" s="98"/>
    </row>
    <row r="3" spans="2:14" ht="12.75">
      <c r="B3" s="37" t="s">
        <v>2</v>
      </c>
      <c r="N3" t="s">
        <v>63</v>
      </c>
    </row>
    <row r="5" spans="3:9" ht="12.75">
      <c r="C5" s="38" t="s">
        <v>80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102</v>
      </c>
      <c r="C7" s="62" t="s">
        <v>103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104</v>
      </c>
      <c r="C9" s="63" t="s">
        <v>105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106</v>
      </c>
      <c r="C11" s="63" t="s">
        <v>107</v>
      </c>
      <c r="D11" s="10"/>
    </row>
    <row r="12" ht="12.75">
      <c r="B12" s="149"/>
    </row>
    <row r="13" spans="2:17" ht="12.75">
      <c r="B13" s="150" t="s">
        <v>98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108</v>
      </c>
      <c r="C15" s="63" t="s">
        <v>109</v>
      </c>
      <c r="D15" s="12"/>
    </row>
    <row r="16" ht="12.75">
      <c r="B16" s="149"/>
    </row>
    <row r="17" spans="2:3" ht="12.75">
      <c r="B17" s="151" t="s">
        <v>99</v>
      </c>
      <c r="C17" s="62" t="s">
        <v>149</v>
      </c>
    </row>
    <row r="18" ht="12.75">
      <c r="B18" s="149"/>
    </row>
    <row r="19" spans="2:3" ht="12.75">
      <c r="B19" s="151" t="s">
        <v>110</v>
      </c>
      <c r="C19" s="62" t="s">
        <v>111</v>
      </c>
    </row>
    <row r="20" ht="12.75">
      <c r="B20" s="149"/>
    </row>
    <row r="21" spans="2:3" ht="12.75">
      <c r="B21" s="151" t="s">
        <v>100</v>
      </c>
      <c r="C21" s="62" t="s">
        <v>101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112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/>
      <c r="F3" s="3"/>
      <c r="G3" s="3"/>
      <c r="H3" s="3"/>
      <c r="I3" s="3"/>
      <c r="J3" s="3"/>
      <c r="K3" s="3"/>
      <c r="L3" s="3"/>
      <c r="M3" s="7"/>
      <c r="N3" s="3">
        <v>15249</v>
      </c>
      <c r="O3" s="97">
        <v>0.7981262430650058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/>
      <c r="F4" s="163"/>
      <c r="G4" s="163"/>
      <c r="H4" s="163"/>
      <c r="I4" s="163"/>
      <c r="J4" s="163"/>
      <c r="K4" s="163"/>
      <c r="L4" s="163"/>
      <c r="M4" s="164"/>
      <c r="N4" s="3">
        <v>3857</v>
      </c>
      <c r="O4" s="97">
        <v>0.20187375693499424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116</v>
      </c>
      <c r="B5" s="9">
        <v>5703</v>
      </c>
      <c r="C5" s="9">
        <v>7029</v>
      </c>
      <c r="D5" s="9">
        <v>6374</v>
      </c>
      <c r="E5" s="9"/>
      <c r="F5" s="9"/>
      <c r="G5" s="9"/>
      <c r="H5" s="9"/>
      <c r="I5" s="9"/>
      <c r="J5" s="9"/>
      <c r="K5" s="9"/>
      <c r="L5" s="9"/>
      <c r="M5" s="9"/>
      <c r="N5" s="9">
        <v>19106</v>
      </c>
      <c r="O5" s="97">
        <v>1</v>
      </c>
      <c r="T5" s="99" t="s">
        <v>84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117</v>
      </c>
      <c r="B6" s="212">
        <v>0.21963216424294263</v>
      </c>
      <c r="C6" s="212">
        <v>0.23250920568122035</v>
      </c>
      <c r="D6" s="212">
        <v>-0.0931853748755157</v>
      </c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13">
        <v>0.8504218040233615</v>
      </c>
      <c r="C7" s="213">
        <v>0.0892608089260809</v>
      </c>
      <c r="D7" s="213">
        <v>-0.48848407029933394</v>
      </c>
      <c r="E7" s="213"/>
      <c r="F7" s="213"/>
      <c r="G7" s="213"/>
      <c r="H7" s="213"/>
      <c r="I7" s="213"/>
      <c r="J7" s="213"/>
      <c r="K7" s="213"/>
      <c r="L7" s="213"/>
      <c r="M7" s="213"/>
      <c r="N7" s="213">
        <v>-0.1313875250045463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7" t="s">
        <v>6</v>
      </c>
      <c r="B9" s="229" t="s">
        <v>150</v>
      </c>
      <c r="C9" s="230"/>
      <c r="D9" s="231" t="s">
        <v>35</v>
      </c>
      <c r="E9" s="233" t="s">
        <v>23</v>
      </c>
      <c r="F9" s="234"/>
      <c r="G9" s="231" t="s">
        <v>35</v>
      </c>
    </row>
    <row r="10" spans="1:34" s="5" customFormat="1" ht="26.25" customHeight="1">
      <c r="A10" s="228"/>
      <c r="B10" s="45">
        <v>2020</v>
      </c>
      <c r="C10" s="45">
        <v>2019</v>
      </c>
      <c r="D10" s="232"/>
      <c r="E10" s="45">
        <f>B10</f>
        <v>2020</v>
      </c>
      <c r="F10" s="45">
        <f>C10</f>
        <v>2019</v>
      </c>
      <c r="G10" s="232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2">
        <v>5125</v>
      </c>
      <c r="C11" s="192">
        <v>9818</v>
      </c>
      <c r="D11" s="193">
        <v>-0.47799959258504787</v>
      </c>
      <c r="E11" s="192">
        <v>15249</v>
      </c>
      <c r="F11" s="194">
        <v>17414</v>
      </c>
      <c r="G11" s="193">
        <v>-0.1243252555415183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2">
        <v>1249</v>
      </c>
      <c r="C12" s="192">
        <v>2643</v>
      </c>
      <c r="D12" s="193">
        <v>-0.5274309496783958</v>
      </c>
      <c r="E12" s="192">
        <v>3857</v>
      </c>
      <c r="F12" s="194">
        <v>4582</v>
      </c>
      <c r="G12" s="193">
        <v>-0.15822784810126578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2">
        <v>6374</v>
      </c>
      <c r="C13" s="192">
        <v>12461</v>
      </c>
      <c r="D13" s="193">
        <v>-0.48848407029933394</v>
      </c>
      <c r="E13" s="192">
        <v>19106</v>
      </c>
      <c r="F13" s="192">
        <v>21996</v>
      </c>
      <c r="G13" s="193">
        <v>-0.1313875250045463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113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/>
      <c r="F3" s="3"/>
      <c r="G3" s="3"/>
      <c r="H3" s="3"/>
      <c r="I3" s="3"/>
      <c r="J3" s="3"/>
      <c r="K3" s="3"/>
      <c r="L3" s="3"/>
      <c r="M3" s="7"/>
      <c r="N3" s="3">
        <v>3138</v>
      </c>
      <c r="O3" s="97">
        <v>0.5750412314458494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/>
      <c r="F4" s="163"/>
      <c r="G4" s="163"/>
      <c r="H4" s="163"/>
      <c r="I4" s="163"/>
      <c r="J4" s="163"/>
      <c r="K4" s="163"/>
      <c r="L4" s="163"/>
      <c r="M4" s="164"/>
      <c r="N4" s="3">
        <v>2319</v>
      </c>
      <c r="O4" s="97">
        <v>0.42495876855415066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116</v>
      </c>
      <c r="B5" s="9">
        <v>1347</v>
      </c>
      <c r="C5" s="9">
        <v>1953</v>
      </c>
      <c r="D5" s="9">
        <v>2157</v>
      </c>
      <c r="E5" s="9"/>
      <c r="F5" s="9"/>
      <c r="G5" s="9"/>
      <c r="H5" s="9"/>
      <c r="I5" s="9"/>
      <c r="J5" s="9"/>
      <c r="K5" s="9"/>
      <c r="L5" s="9"/>
      <c r="M5" s="9"/>
      <c r="N5" s="9">
        <v>5457</v>
      </c>
      <c r="O5" s="97">
        <v>1</v>
      </c>
      <c r="T5" s="48" t="s">
        <v>84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117</v>
      </c>
      <c r="B6" s="212">
        <v>-0.03991446899501072</v>
      </c>
      <c r="C6" s="212">
        <v>0.44988864142538976</v>
      </c>
      <c r="D6" s="212">
        <v>0.10445468509984646</v>
      </c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13">
        <v>0.6386861313868613</v>
      </c>
      <c r="C7" s="213">
        <v>0.15153301886792447</v>
      </c>
      <c r="D7" s="213">
        <v>-0.4640993788819876</v>
      </c>
      <c r="E7" s="213"/>
      <c r="F7" s="213"/>
      <c r="G7" s="213"/>
      <c r="H7" s="213"/>
      <c r="I7" s="213"/>
      <c r="J7" s="213"/>
      <c r="K7" s="213"/>
      <c r="L7" s="213"/>
      <c r="M7" s="213"/>
      <c r="N7" s="213">
        <v>-0.1659789087574507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7" t="s">
        <v>6</v>
      </c>
      <c r="B9" s="229" t="str">
        <f>'R_PTW 2020vs2019'!B9:C9</f>
        <v>MARCH</v>
      </c>
      <c r="C9" s="230"/>
      <c r="D9" s="231" t="s">
        <v>35</v>
      </c>
      <c r="E9" s="233" t="s">
        <v>23</v>
      </c>
      <c r="F9" s="234"/>
      <c r="G9" s="231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8"/>
      <c r="B10" s="45">
        <f>'R_PTW 2020vs2019'!B10</f>
        <v>2020</v>
      </c>
      <c r="C10" s="45">
        <f>'R_PTW 2020vs2019'!C10</f>
        <v>2019</v>
      </c>
      <c r="D10" s="232"/>
      <c r="E10" s="45">
        <f>'R_PTW 2020vs2019'!E10</f>
        <v>2020</v>
      </c>
      <c r="F10" s="45">
        <f>'R_PTW 2020vs2019'!F10</f>
        <v>2019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2">
        <v>1350</v>
      </c>
      <c r="C11" s="192">
        <v>2168</v>
      </c>
      <c r="D11" s="193">
        <v>-0.3773062730627307</v>
      </c>
      <c r="E11" s="192">
        <v>3138</v>
      </c>
      <c r="F11" s="194">
        <v>3521</v>
      </c>
      <c r="G11" s="193">
        <v>-0.10877591593297353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2">
        <v>807</v>
      </c>
      <c r="C12" s="192">
        <v>1857</v>
      </c>
      <c r="D12" s="193">
        <v>-0.5654281098546041</v>
      </c>
      <c r="E12" s="192">
        <v>2319</v>
      </c>
      <c r="F12" s="194">
        <v>3022</v>
      </c>
      <c r="G12" s="193">
        <v>-0.2326273990734613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2">
        <v>2157</v>
      </c>
      <c r="C13" s="192">
        <v>4025</v>
      </c>
      <c r="D13" s="193">
        <v>-0.4640993788819876</v>
      </c>
      <c r="E13" s="192">
        <v>5457</v>
      </c>
      <c r="F13" s="192">
        <v>6543</v>
      </c>
      <c r="G13" s="193">
        <v>-0.1659789087574507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5" t="s">
        <v>120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/>
      <c r="F9" s="9"/>
      <c r="G9" s="9"/>
      <c r="H9" s="9"/>
      <c r="I9" s="9"/>
      <c r="J9" s="9"/>
      <c r="K9" s="9"/>
      <c r="L9" s="9"/>
      <c r="M9" s="9"/>
      <c r="N9" s="85">
        <v>3138</v>
      </c>
      <c r="O9" s="86"/>
    </row>
    <row r="10" spans="1:14" ht="12.75">
      <c r="A10" s="143" t="s">
        <v>114</v>
      </c>
      <c r="B10" s="152">
        <v>0.517391304347826</v>
      </c>
      <c r="C10" s="152">
        <v>0.2206047032474805</v>
      </c>
      <c r="D10" s="152">
        <v>-0.3773062730627307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>
        <v>-0.10877591593297353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7" t="s">
        <v>6</v>
      </c>
      <c r="B12" s="229" t="str">
        <f>'R_PTW NEW 2020vs2019'!B9:C9</f>
        <v>MARCH</v>
      </c>
      <c r="C12" s="230"/>
      <c r="D12" s="231" t="s">
        <v>35</v>
      </c>
      <c r="E12" s="233" t="s">
        <v>23</v>
      </c>
      <c r="F12" s="234"/>
      <c r="G12" s="231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8"/>
      <c r="B13" s="45">
        <f>'R_PTW NEW 2020vs2019'!B10</f>
        <v>2020</v>
      </c>
      <c r="C13" s="45">
        <f>'R_PTW NEW 2020vs2019'!C10</f>
        <v>2019</v>
      </c>
      <c r="D13" s="232"/>
      <c r="E13" s="45">
        <f>'R_PTW NEW 2020vs2019'!E10</f>
        <v>2020</v>
      </c>
      <c r="F13" s="45">
        <f>'R_PTW NEW 2020vs2019'!F10</f>
        <v>2019</v>
      </c>
      <c r="G13" s="232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1350</v>
      </c>
      <c r="C14" s="166">
        <v>2168</v>
      </c>
      <c r="D14" s="167">
        <v>-0.3773062730627307</v>
      </c>
      <c r="E14" s="166">
        <v>3138</v>
      </c>
      <c r="F14" s="168">
        <v>3521</v>
      </c>
      <c r="G14" s="167">
        <v>-0.10877591593297353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3" t="s">
        <v>121</v>
      </c>
      <c r="C2" s="253"/>
      <c r="D2" s="253"/>
      <c r="E2" s="253"/>
      <c r="F2" s="253"/>
      <c r="G2" s="253"/>
      <c r="H2" s="253"/>
      <c r="I2" s="101"/>
      <c r="J2" s="253" t="s">
        <v>122</v>
      </c>
      <c r="K2" s="253"/>
      <c r="L2" s="253"/>
      <c r="M2" s="253"/>
      <c r="N2" s="253"/>
      <c r="O2" s="253"/>
      <c r="P2" s="253"/>
      <c r="R2" s="253" t="s">
        <v>123</v>
      </c>
      <c r="S2" s="253"/>
      <c r="T2" s="253"/>
      <c r="U2" s="253"/>
      <c r="V2" s="253"/>
      <c r="W2" s="253"/>
      <c r="X2" s="253"/>
    </row>
    <row r="3" spans="2:24" ht="15" customHeight="1">
      <c r="B3" s="254" t="s">
        <v>57</v>
      </c>
      <c r="C3" s="256" t="s">
        <v>58</v>
      </c>
      <c r="D3" s="242" t="s">
        <v>151</v>
      </c>
      <c r="E3" s="243"/>
      <c r="F3" s="243"/>
      <c r="G3" s="243"/>
      <c r="H3" s="244"/>
      <c r="I3" s="103"/>
      <c r="J3" s="260" t="s">
        <v>59</v>
      </c>
      <c r="K3" s="263" t="s">
        <v>82</v>
      </c>
      <c r="L3" s="242" t="str">
        <f>D3</f>
        <v>January - March</v>
      </c>
      <c r="M3" s="243"/>
      <c r="N3" s="243"/>
      <c r="O3" s="243"/>
      <c r="P3" s="244"/>
      <c r="R3" s="254" t="s">
        <v>48</v>
      </c>
      <c r="S3" s="256" t="s">
        <v>58</v>
      </c>
      <c r="T3" s="242" t="str">
        <f>L3</f>
        <v>January - March</v>
      </c>
      <c r="U3" s="243"/>
      <c r="V3" s="243"/>
      <c r="W3" s="243"/>
      <c r="X3" s="244"/>
    </row>
    <row r="4" spans="2:24" ht="15" customHeight="1">
      <c r="B4" s="255"/>
      <c r="C4" s="257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108"/>
      <c r="J4" s="261"/>
      <c r="K4" s="264"/>
      <c r="L4" s="248">
        <v>2020</v>
      </c>
      <c r="M4" s="258">
        <v>2019</v>
      </c>
      <c r="N4" s="250" t="s">
        <v>62</v>
      </c>
      <c r="O4" s="250" t="s">
        <v>124</v>
      </c>
      <c r="P4" s="250" t="s">
        <v>86</v>
      </c>
      <c r="R4" s="266"/>
      <c r="S4" s="267"/>
      <c r="T4" s="248">
        <v>2020</v>
      </c>
      <c r="U4" s="258">
        <v>2019</v>
      </c>
      <c r="V4" s="250" t="s">
        <v>62</v>
      </c>
      <c r="W4" s="250" t="s">
        <v>124</v>
      </c>
      <c r="X4" s="250" t="s">
        <v>86</v>
      </c>
    </row>
    <row r="5" spans="2:24" ht="12.75">
      <c r="B5" s="176">
        <v>1</v>
      </c>
      <c r="C5" s="177" t="s">
        <v>27</v>
      </c>
      <c r="D5" s="178">
        <v>555</v>
      </c>
      <c r="E5" s="179">
        <v>0.17686424474187382</v>
      </c>
      <c r="F5" s="178">
        <v>489</v>
      </c>
      <c r="G5" s="180">
        <v>0.13888099971598977</v>
      </c>
      <c r="H5" s="169">
        <v>0.13496932515337434</v>
      </c>
      <c r="I5" s="109"/>
      <c r="J5" s="262"/>
      <c r="K5" s="265"/>
      <c r="L5" s="249"/>
      <c r="M5" s="259"/>
      <c r="N5" s="249"/>
      <c r="O5" s="249"/>
      <c r="P5" s="249"/>
      <c r="R5" s="255"/>
      <c r="S5" s="268"/>
      <c r="T5" s="249"/>
      <c r="U5" s="259"/>
      <c r="V5" s="249"/>
      <c r="W5" s="249"/>
      <c r="X5" s="249"/>
    </row>
    <row r="6" spans="2:24" ht="15">
      <c r="B6" s="181">
        <v>2</v>
      </c>
      <c r="C6" s="182" t="s">
        <v>0</v>
      </c>
      <c r="D6" s="183">
        <v>378</v>
      </c>
      <c r="E6" s="184">
        <v>0.12045889101338432</v>
      </c>
      <c r="F6" s="183">
        <v>415</v>
      </c>
      <c r="G6" s="185">
        <v>0.11786424311275207</v>
      </c>
      <c r="H6" s="170">
        <v>-0.08915662650602407</v>
      </c>
      <c r="I6" s="109"/>
      <c r="J6" s="110" t="s">
        <v>142</v>
      </c>
      <c r="K6" s="198" t="s">
        <v>47</v>
      </c>
      <c r="L6" s="216">
        <v>240</v>
      </c>
      <c r="M6" s="144">
        <v>317</v>
      </c>
      <c r="N6" s="199">
        <v>-0.2429022082018928</v>
      </c>
      <c r="O6" s="200"/>
      <c r="P6" s="200"/>
      <c r="R6" s="110" t="s">
        <v>49</v>
      </c>
      <c r="S6" s="198" t="s">
        <v>27</v>
      </c>
      <c r="T6" s="216">
        <v>183</v>
      </c>
      <c r="U6" s="144">
        <v>194</v>
      </c>
      <c r="V6" s="199">
        <v>-0.05670103092783507</v>
      </c>
      <c r="W6" s="200"/>
      <c r="X6" s="200"/>
    </row>
    <row r="7" spans="2:24" ht="15">
      <c r="B7" s="181">
        <v>3</v>
      </c>
      <c r="C7" s="182" t="s">
        <v>26</v>
      </c>
      <c r="D7" s="183">
        <v>263</v>
      </c>
      <c r="E7" s="184">
        <v>0.08381134480560867</v>
      </c>
      <c r="F7" s="183">
        <v>456</v>
      </c>
      <c r="G7" s="185">
        <v>0.12950866231184321</v>
      </c>
      <c r="H7" s="170">
        <v>-0.42324561403508776</v>
      </c>
      <c r="I7" s="109"/>
      <c r="J7" s="111"/>
      <c r="K7" s="201" t="s">
        <v>28</v>
      </c>
      <c r="L7" s="202">
        <v>210</v>
      </c>
      <c r="M7" s="145">
        <v>228</v>
      </c>
      <c r="N7" s="203">
        <v>-0.07894736842105265</v>
      </c>
      <c r="O7" s="153"/>
      <c r="P7" s="153"/>
      <c r="R7" s="111"/>
      <c r="S7" s="201" t="s">
        <v>26</v>
      </c>
      <c r="T7" s="202">
        <v>83</v>
      </c>
      <c r="U7" s="145">
        <v>199</v>
      </c>
      <c r="V7" s="203">
        <v>-0.5829145728643217</v>
      </c>
      <c r="W7" s="153"/>
      <c r="X7" s="153"/>
    </row>
    <row r="8" spans="2:24" ht="15">
      <c r="B8" s="181">
        <v>4</v>
      </c>
      <c r="C8" s="182" t="s">
        <v>47</v>
      </c>
      <c r="D8" s="183">
        <v>240</v>
      </c>
      <c r="E8" s="184">
        <v>0.07648183556405354</v>
      </c>
      <c r="F8" s="183">
        <v>328</v>
      </c>
      <c r="G8" s="185">
        <v>0.09315535359272933</v>
      </c>
      <c r="H8" s="170">
        <v>-0.2682926829268293</v>
      </c>
      <c r="I8" s="109"/>
      <c r="J8" s="111"/>
      <c r="K8" s="201" t="s">
        <v>27</v>
      </c>
      <c r="L8" s="202">
        <v>192</v>
      </c>
      <c r="M8" s="145">
        <v>227</v>
      </c>
      <c r="N8" s="203">
        <v>-0.1541850220264317</v>
      </c>
      <c r="O8" s="153"/>
      <c r="P8" s="153"/>
      <c r="R8" s="111"/>
      <c r="S8" s="201" t="s">
        <v>139</v>
      </c>
      <c r="T8" s="202">
        <v>54</v>
      </c>
      <c r="U8" s="145">
        <v>46</v>
      </c>
      <c r="V8" s="203">
        <v>0.17391304347826098</v>
      </c>
      <c r="W8" s="153"/>
      <c r="X8" s="153"/>
    </row>
    <row r="9" spans="2:24" ht="12.75">
      <c r="B9" s="181">
        <v>5</v>
      </c>
      <c r="C9" s="182" t="s">
        <v>28</v>
      </c>
      <c r="D9" s="183">
        <v>210</v>
      </c>
      <c r="E9" s="184">
        <v>0.06692160611854685</v>
      </c>
      <c r="F9" s="183">
        <v>228</v>
      </c>
      <c r="G9" s="217">
        <v>0.06475433115592161</v>
      </c>
      <c r="H9" s="170">
        <v>-0.07894736842105265</v>
      </c>
      <c r="I9" s="109"/>
      <c r="J9" s="110"/>
      <c r="K9" s="110" t="s">
        <v>97</v>
      </c>
      <c r="L9" s="110">
        <v>688</v>
      </c>
      <c r="M9" s="110">
        <v>840</v>
      </c>
      <c r="N9" s="204">
        <v>-0.18095238095238098</v>
      </c>
      <c r="O9" s="153"/>
      <c r="P9" s="153"/>
      <c r="R9" s="110"/>
      <c r="S9" s="110" t="s">
        <v>97</v>
      </c>
      <c r="T9" s="110">
        <v>248</v>
      </c>
      <c r="U9" s="110">
        <v>291</v>
      </c>
      <c r="V9" s="204">
        <v>-0.147766323024055</v>
      </c>
      <c r="W9" s="153"/>
      <c r="X9" s="153"/>
    </row>
    <row r="10" spans="2:24" ht="12.75">
      <c r="B10" s="181">
        <v>6</v>
      </c>
      <c r="C10" s="182" t="s">
        <v>33</v>
      </c>
      <c r="D10" s="183">
        <v>183</v>
      </c>
      <c r="E10" s="184">
        <v>0.058317399617590825</v>
      </c>
      <c r="F10" s="183">
        <v>214</v>
      </c>
      <c r="G10" s="217">
        <v>0.06077818801476853</v>
      </c>
      <c r="H10" s="170">
        <v>-0.1448598130841121</v>
      </c>
      <c r="I10" s="109"/>
      <c r="J10" s="112" t="s">
        <v>142</v>
      </c>
      <c r="K10" s="113"/>
      <c r="L10" s="173">
        <v>1330</v>
      </c>
      <c r="M10" s="173">
        <v>1612</v>
      </c>
      <c r="N10" s="114">
        <v>-0.17493796526054595</v>
      </c>
      <c r="O10" s="133">
        <v>0.4238368387507967</v>
      </c>
      <c r="P10" s="133">
        <v>0.45782448168134054</v>
      </c>
      <c r="R10" s="112" t="s">
        <v>68</v>
      </c>
      <c r="S10" s="113"/>
      <c r="T10" s="173">
        <v>568</v>
      </c>
      <c r="U10" s="173">
        <v>730</v>
      </c>
      <c r="V10" s="114">
        <v>-0.22191780821917806</v>
      </c>
      <c r="W10" s="133">
        <v>0.1810070108349267</v>
      </c>
      <c r="X10" s="133">
        <v>0.2073274637886964</v>
      </c>
    </row>
    <row r="11" spans="2:24" ht="15">
      <c r="B11" s="181">
        <v>7</v>
      </c>
      <c r="C11" s="182" t="s">
        <v>29</v>
      </c>
      <c r="D11" s="183">
        <v>145</v>
      </c>
      <c r="E11" s="184">
        <v>0.046207775653282344</v>
      </c>
      <c r="F11" s="183">
        <v>137</v>
      </c>
      <c r="G11" s="185">
        <v>0.03890940073842658</v>
      </c>
      <c r="H11" s="170">
        <v>0.058394160583941535</v>
      </c>
      <c r="I11" s="109"/>
      <c r="J11" s="110" t="s">
        <v>144</v>
      </c>
      <c r="K11" s="222" t="s">
        <v>33</v>
      </c>
      <c r="L11" s="208">
        <v>30</v>
      </c>
      <c r="M11" s="209">
        <v>23</v>
      </c>
      <c r="N11" s="199">
        <v>0.30434782608695654</v>
      </c>
      <c r="O11" s="200"/>
      <c r="P11" s="200"/>
      <c r="R11" s="110" t="s">
        <v>50</v>
      </c>
      <c r="S11" s="201" t="s">
        <v>28</v>
      </c>
      <c r="T11" s="216">
        <v>85</v>
      </c>
      <c r="U11" s="144">
        <v>108</v>
      </c>
      <c r="V11" s="199">
        <v>-0.2129629629629629</v>
      </c>
      <c r="W11" s="200"/>
      <c r="X11" s="200"/>
    </row>
    <row r="12" spans="2:24" ht="15">
      <c r="B12" s="181">
        <v>8</v>
      </c>
      <c r="C12" s="182" t="s">
        <v>78</v>
      </c>
      <c r="D12" s="183">
        <v>116</v>
      </c>
      <c r="E12" s="184">
        <v>0.036966220522625874</v>
      </c>
      <c r="F12" s="183">
        <v>173</v>
      </c>
      <c r="G12" s="185">
        <v>0.04913376881567737</v>
      </c>
      <c r="H12" s="170">
        <v>-0.32947976878612717</v>
      </c>
      <c r="I12" s="109"/>
      <c r="J12" s="111"/>
      <c r="K12" s="223" t="s">
        <v>27</v>
      </c>
      <c r="L12" s="210">
        <v>23</v>
      </c>
      <c r="M12" s="211">
        <v>20</v>
      </c>
      <c r="N12" s="203">
        <v>0.1499999999999999</v>
      </c>
      <c r="O12" s="153"/>
      <c r="P12" s="153"/>
      <c r="R12" s="111"/>
      <c r="S12" s="201" t="s">
        <v>47</v>
      </c>
      <c r="T12" s="202">
        <v>63</v>
      </c>
      <c r="U12" s="145">
        <v>99</v>
      </c>
      <c r="V12" s="203">
        <v>-0.36363636363636365</v>
      </c>
      <c r="W12" s="153"/>
      <c r="X12" s="153"/>
    </row>
    <row r="13" spans="2:24" ht="15">
      <c r="B13" s="181">
        <v>9</v>
      </c>
      <c r="C13" s="182" t="s">
        <v>32</v>
      </c>
      <c r="D13" s="183">
        <v>94</v>
      </c>
      <c r="E13" s="184">
        <v>0.02995538559592097</v>
      </c>
      <c r="F13" s="183">
        <v>137</v>
      </c>
      <c r="G13" s="185">
        <v>0.03890940073842658</v>
      </c>
      <c r="H13" s="170">
        <v>-0.3138686131386861</v>
      </c>
      <c r="I13" s="109"/>
      <c r="J13" s="111"/>
      <c r="K13" s="223" t="s">
        <v>77</v>
      </c>
      <c r="L13" s="210">
        <v>20</v>
      </c>
      <c r="M13" s="211">
        <v>12</v>
      </c>
      <c r="N13" s="203">
        <v>0.6666666666666667</v>
      </c>
      <c r="O13" s="153"/>
      <c r="P13" s="153"/>
      <c r="R13" s="111"/>
      <c r="S13" s="201" t="s">
        <v>32</v>
      </c>
      <c r="T13" s="202">
        <v>42</v>
      </c>
      <c r="U13" s="145">
        <v>45</v>
      </c>
      <c r="V13" s="203">
        <v>-0.06666666666666665</v>
      </c>
      <c r="W13" s="153"/>
      <c r="X13" s="153"/>
    </row>
    <row r="14" spans="2:24" ht="12.75">
      <c r="B14" s="186">
        <v>10</v>
      </c>
      <c r="C14" s="187" t="s">
        <v>31</v>
      </c>
      <c r="D14" s="188">
        <v>91</v>
      </c>
      <c r="E14" s="189">
        <v>0.0289993626513703</v>
      </c>
      <c r="F14" s="188">
        <v>122</v>
      </c>
      <c r="G14" s="190">
        <v>0.03464924737290542</v>
      </c>
      <c r="H14" s="191">
        <v>-0.25409836065573765</v>
      </c>
      <c r="I14" s="109"/>
      <c r="J14" s="115"/>
      <c r="K14" s="110" t="s">
        <v>97</v>
      </c>
      <c r="L14" s="110">
        <v>16</v>
      </c>
      <c r="M14" s="110">
        <v>39</v>
      </c>
      <c r="N14" s="204">
        <v>-0.5897435897435898</v>
      </c>
      <c r="O14" s="153"/>
      <c r="P14" s="153"/>
      <c r="R14" s="115"/>
      <c r="S14" s="110" t="s">
        <v>97</v>
      </c>
      <c r="T14" s="110">
        <v>86</v>
      </c>
      <c r="U14" s="110">
        <v>70</v>
      </c>
      <c r="V14" s="204">
        <v>0.22857142857142865</v>
      </c>
      <c r="W14" s="153"/>
      <c r="X14" s="153"/>
    </row>
    <row r="15" spans="2:24" ht="12.75">
      <c r="B15" s="251" t="s">
        <v>66</v>
      </c>
      <c r="C15" s="252"/>
      <c r="D15" s="116">
        <v>2275</v>
      </c>
      <c r="E15" s="117">
        <v>0.7249840662842575</v>
      </c>
      <c r="F15" s="116">
        <v>2699</v>
      </c>
      <c r="G15" s="117">
        <v>0.7665435955694406</v>
      </c>
      <c r="H15" s="119">
        <v>-0.1570952204520193</v>
      </c>
      <c r="I15" s="109"/>
      <c r="J15" s="112" t="s">
        <v>144</v>
      </c>
      <c r="K15" s="113"/>
      <c r="L15" s="173">
        <v>89</v>
      </c>
      <c r="M15" s="173">
        <v>94</v>
      </c>
      <c r="N15" s="114">
        <v>-0.05319148936170215</v>
      </c>
      <c r="O15" s="133">
        <v>0.028362014021669855</v>
      </c>
      <c r="P15" s="133">
        <v>0.026696961090599262</v>
      </c>
      <c r="R15" s="112" t="s">
        <v>69</v>
      </c>
      <c r="S15" s="113"/>
      <c r="T15" s="173">
        <v>276</v>
      </c>
      <c r="U15" s="173">
        <v>322</v>
      </c>
      <c r="V15" s="114">
        <v>-0.1428571428571429</v>
      </c>
      <c r="W15" s="133">
        <v>0.08795411089866156</v>
      </c>
      <c r="X15" s="133">
        <v>0.09145129224652088</v>
      </c>
    </row>
    <row r="16" spans="2:24" ht="15">
      <c r="B16" s="245" t="s">
        <v>67</v>
      </c>
      <c r="C16" s="245"/>
      <c r="D16" s="118">
        <v>863</v>
      </c>
      <c r="E16" s="117">
        <v>0.2750159337157425</v>
      </c>
      <c r="F16" s="118">
        <v>822</v>
      </c>
      <c r="G16" s="117">
        <v>0.2334564044305595</v>
      </c>
      <c r="H16" s="120">
        <v>0.04987834549878345</v>
      </c>
      <c r="I16" s="109"/>
      <c r="J16" s="110" t="s">
        <v>145</v>
      </c>
      <c r="K16" s="198" t="s">
        <v>27</v>
      </c>
      <c r="L16" s="216">
        <v>101</v>
      </c>
      <c r="M16" s="144">
        <v>60</v>
      </c>
      <c r="N16" s="199">
        <v>0.6833333333333333</v>
      </c>
      <c r="O16" s="200"/>
      <c r="P16" s="200"/>
      <c r="R16" s="110" t="s">
        <v>51</v>
      </c>
      <c r="S16" s="198" t="s">
        <v>47</v>
      </c>
      <c r="T16" s="216">
        <v>169</v>
      </c>
      <c r="U16" s="144">
        <v>171</v>
      </c>
      <c r="V16" s="199">
        <v>-0.011695906432748537</v>
      </c>
      <c r="W16" s="200"/>
      <c r="X16" s="200"/>
    </row>
    <row r="17" spans="2:24" ht="15">
      <c r="B17" s="246" t="s">
        <v>65</v>
      </c>
      <c r="C17" s="246"/>
      <c r="D17" s="219">
        <v>3138</v>
      </c>
      <c r="E17" s="220">
        <v>1</v>
      </c>
      <c r="F17" s="219">
        <v>3521</v>
      </c>
      <c r="G17" s="220">
        <v>1.0000000000000002</v>
      </c>
      <c r="H17" s="221">
        <v>-0.10877591593297353</v>
      </c>
      <c r="I17" s="109"/>
      <c r="J17" s="111"/>
      <c r="K17" s="201" t="s">
        <v>33</v>
      </c>
      <c r="L17" s="202">
        <v>81</v>
      </c>
      <c r="M17" s="145">
        <v>100</v>
      </c>
      <c r="N17" s="203">
        <v>-0.18999999999999995</v>
      </c>
      <c r="O17" s="153"/>
      <c r="P17" s="153"/>
      <c r="R17" s="111"/>
      <c r="S17" s="201" t="s">
        <v>27</v>
      </c>
      <c r="T17" s="202">
        <v>108</v>
      </c>
      <c r="U17" s="145">
        <v>102</v>
      </c>
      <c r="V17" s="203">
        <v>0.05882352941176472</v>
      </c>
      <c r="W17" s="153"/>
      <c r="X17" s="153"/>
    </row>
    <row r="18" spans="2:24" ht="15">
      <c r="B18" s="247" t="s">
        <v>81</v>
      </c>
      <c r="C18" s="247"/>
      <c r="D18" s="247"/>
      <c r="E18" s="247"/>
      <c r="F18" s="247"/>
      <c r="G18" s="247"/>
      <c r="H18" s="247"/>
      <c r="I18" s="109"/>
      <c r="J18" s="111"/>
      <c r="K18" s="201" t="s">
        <v>152</v>
      </c>
      <c r="L18" s="202">
        <v>47</v>
      </c>
      <c r="M18" s="145">
        <v>40</v>
      </c>
      <c r="N18" s="203">
        <v>0.17500000000000004</v>
      </c>
      <c r="O18" s="153"/>
      <c r="P18" s="153"/>
      <c r="R18" s="111"/>
      <c r="S18" s="201" t="s">
        <v>28</v>
      </c>
      <c r="T18" s="202">
        <v>70</v>
      </c>
      <c r="U18" s="145">
        <v>77</v>
      </c>
      <c r="V18" s="203">
        <v>-0.09090909090909094</v>
      </c>
      <c r="W18" s="153"/>
      <c r="X18" s="153"/>
    </row>
    <row r="19" spans="2:24" ht="12.75" customHeight="1">
      <c r="B19" s="239" t="s">
        <v>44</v>
      </c>
      <c r="C19" s="239"/>
      <c r="D19" s="239"/>
      <c r="E19" s="239"/>
      <c r="F19" s="239"/>
      <c r="G19" s="239"/>
      <c r="H19" s="239"/>
      <c r="I19" s="109"/>
      <c r="J19" s="115"/>
      <c r="K19" s="146" t="s">
        <v>97</v>
      </c>
      <c r="L19" s="110">
        <v>195</v>
      </c>
      <c r="M19" s="110">
        <v>253</v>
      </c>
      <c r="N19" s="204">
        <v>-0.22924901185770752</v>
      </c>
      <c r="O19" s="153"/>
      <c r="P19" s="153"/>
      <c r="R19" s="115"/>
      <c r="S19" s="146" t="s">
        <v>97</v>
      </c>
      <c r="T19" s="110">
        <v>628</v>
      </c>
      <c r="U19" s="110">
        <v>782</v>
      </c>
      <c r="V19" s="204">
        <v>-0.19693094629156005</v>
      </c>
      <c r="W19" s="153"/>
      <c r="X19" s="153"/>
    </row>
    <row r="20" spans="2:24" ht="12.75">
      <c r="B20" s="239"/>
      <c r="C20" s="239"/>
      <c r="D20" s="239"/>
      <c r="E20" s="239"/>
      <c r="F20" s="239"/>
      <c r="G20" s="239"/>
      <c r="H20" s="239"/>
      <c r="I20" s="109"/>
      <c r="J20" s="121" t="s">
        <v>145</v>
      </c>
      <c r="K20" s="122"/>
      <c r="L20" s="173">
        <v>424</v>
      </c>
      <c r="M20" s="173">
        <v>453</v>
      </c>
      <c r="N20" s="114">
        <v>-0.0640176600441501</v>
      </c>
      <c r="O20" s="133">
        <v>0.13511790949649458</v>
      </c>
      <c r="P20" s="133">
        <v>0.128656631638739</v>
      </c>
      <c r="R20" s="112" t="s">
        <v>70</v>
      </c>
      <c r="S20" s="123"/>
      <c r="T20" s="173">
        <v>975</v>
      </c>
      <c r="U20" s="173">
        <v>1132</v>
      </c>
      <c r="V20" s="114">
        <v>-0.13869257950530034</v>
      </c>
      <c r="W20" s="133">
        <v>0.3107074569789675</v>
      </c>
      <c r="X20" s="133">
        <v>0.32149957398466344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146</v>
      </c>
      <c r="K21" s="198" t="s">
        <v>27</v>
      </c>
      <c r="L21" s="216">
        <v>110</v>
      </c>
      <c r="M21" s="144">
        <v>75</v>
      </c>
      <c r="N21" s="199">
        <v>0.46666666666666656</v>
      </c>
      <c r="O21" s="200"/>
      <c r="P21" s="200"/>
      <c r="R21" s="111" t="s">
        <v>52</v>
      </c>
      <c r="S21" s="198" t="s">
        <v>0</v>
      </c>
      <c r="T21" s="216">
        <v>12</v>
      </c>
      <c r="U21" s="144">
        <v>1</v>
      </c>
      <c r="V21" s="199">
        <v>11</v>
      </c>
      <c r="W21" s="200"/>
      <c r="X21" s="200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1" t="s">
        <v>26</v>
      </c>
      <c r="L22" s="202">
        <v>89</v>
      </c>
      <c r="M22" s="145">
        <v>96</v>
      </c>
      <c r="N22" s="203">
        <v>-0.07291666666666663</v>
      </c>
      <c r="O22" s="153"/>
      <c r="P22" s="153"/>
      <c r="R22" s="111"/>
      <c r="S22" s="201" t="s">
        <v>33</v>
      </c>
      <c r="T22" s="202">
        <v>4</v>
      </c>
      <c r="U22" s="145">
        <v>1</v>
      </c>
      <c r="V22" s="203">
        <v>3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1" t="s">
        <v>29</v>
      </c>
      <c r="L23" s="202">
        <v>81</v>
      </c>
      <c r="M23" s="145">
        <v>56</v>
      </c>
      <c r="N23" s="203">
        <v>0.4464285714285714</v>
      </c>
      <c r="O23" s="153"/>
      <c r="P23" s="153"/>
      <c r="R23" s="111"/>
      <c r="S23" s="201" t="s">
        <v>31</v>
      </c>
      <c r="T23" s="207">
        <v>1</v>
      </c>
      <c r="U23" s="145">
        <v>12</v>
      </c>
      <c r="V23" s="203">
        <v>-0.9166666666666666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97</v>
      </c>
      <c r="L24" s="110">
        <v>90</v>
      </c>
      <c r="M24" s="110">
        <v>108</v>
      </c>
      <c r="N24" s="204">
        <v>-0.16666666666666663</v>
      </c>
      <c r="O24" s="153"/>
      <c r="P24" s="153"/>
      <c r="R24" s="115"/>
      <c r="S24" s="146" t="s">
        <v>97</v>
      </c>
      <c r="T24" s="110">
        <v>0</v>
      </c>
      <c r="U24" s="110">
        <v>0</v>
      </c>
      <c r="V24" s="204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146</v>
      </c>
      <c r="K25" s="122"/>
      <c r="L25" s="214">
        <v>370</v>
      </c>
      <c r="M25" s="214">
        <v>335</v>
      </c>
      <c r="N25" s="114">
        <v>0.10447761194029859</v>
      </c>
      <c r="O25" s="133">
        <v>0.11790949649458253</v>
      </c>
      <c r="P25" s="133">
        <v>0.09514342516330587</v>
      </c>
      <c r="R25" s="112" t="s">
        <v>71</v>
      </c>
      <c r="S25" s="122"/>
      <c r="T25" s="173">
        <v>17</v>
      </c>
      <c r="U25" s="173">
        <v>14</v>
      </c>
      <c r="V25" s="114">
        <v>0.2142857142857142</v>
      </c>
      <c r="W25" s="133">
        <v>0.005417463352453792</v>
      </c>
      <c r="X25" s="133">
        <v>0.003976143141153081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143</v>
      </c>
      <c r="K26" s="198" t="s">
        <v>0</v>
      </c>
      <c r="L26" s="216">
        <v>347</v>
      </c>
      <c r="M26" s="144">
        <v>366</v>
      </c>
      <c r="N26" s="199">
        <v>-0.051912568306010876</v>
      </c>
      <c r="O26" s="200"/>
      <c r="P26" s="200"/>
      <c r="R26" s="128" t="s">
        <v>53</v>
      </c>
      <c r="S26" s="198" t="s">
        <v>27</v>
      </c>
      <c r="T26" s="216">
        <v>38</v>
      </c>
      <c r="U26" s="144">
        <v>17</v>
      </c>
      <c r="V26" s="203">
        <v>1.2352941176470589</v>
      </c>
      <c r="W26" s="200"/>
      <c r="X26" s="200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1" t="s">
        <v>27</v>
      </c>
      <c r="L27" s="202">
        <v>129</v>
      </c>
      <c r="M27" s="145">
        <v>107</v>
      </c>
      <c r="N27" s="203">
        <v>0.20560747663551404</v>
      </c>
      <c r="O27" s="153"/>
      <c r="P27" s="153"/>
      <c r="R27" s="111"/>
      <c r="S27" s="201" t="s">
        <v>26</v>
      </c>
      <c r="T27" s="202">
        <v>28</v>
      </c>
      <c r="U27" s="145">
        <v>33</v>
      </c>
      <c r="V27" s="203">
        <v>-0.1515151515151515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1" t="s">
        <v>32</v>
      </c>
      <c r="L28" s="202">
        <v>86</v>
      </c>
      <c r="M28" s="145">
        <v>124</v>
      </c>
      <c r="N28" s="203">
        <v>-0.30645161290322576</v>
      </c>
      <c r="O28" s="153"/>
      <c r="P28" s="153"/>
      <c r="R28" s="111"/>
      <c r="S28" s="201" t="s">
        <v>0</v>
      </c>
      <c r="T28" s="202">
        <v>23</v>
      </c>
      <c r="U28" s="145">
        <v>10</v>
      </c>
      <c r="V28" s="203">
        <v>1.2999999999999998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97</v>
      </c>
      <c r="L29" s="110">
        <v>349</v>
      </c>
      <c r="M29" s="110">
        <v>422</v>
      </c>
      <c r="N29" s="204">
        <v>-0.17298578199052128</v>
      </c>
      <c r="O29" s="153"/>
      <c r="P29" s="153"/>
      <c r="R29" s="115"/>
      <c r="S29" s="110" t="s">
        <v>97</v>
      </c>
      <c r="T29" s="110">
        <v>51</v>
      </c>
      <c r="U29" s="110">
        <v>46</v>
      </c>
      <c r="V29" s="204">
        <v>0.10869565217391308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147</v>
      </c>
      <c r="K30" s="130"/>
      <c r="L30" s="173">
        <v>911</v>
      </c>
      <c r="M30" s="173">
        <v>1019</v>
      </c>
      <c r="N30" s="114">
        <v>-0.10598626104023556</v>
      </c>
      <c r="O30" s="133">
        <v>0.2903123008285532</v>
      </c>
      <c r="P30" s="133">
        <v>0.2894064186310707</v>
      </c>
      <c r="R30" s="112" t="s">
        <v>72</v>
      </c>
      <c r="S30" s="113"/>
      <c r="T30" s="173">
        <v>140</v>
      </c>
      <c r="U30" s="173">
        <v>106</v>
      </c>
      <c r="V30" s="114">
        <v>0.320754716981132</v>
      </c>
      <c r="W30" s="133">
        <v>0.04461440407903123</v>
      </c>
      <c r="X30" s="133">
        <v>0.030105083783016188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138</v>
      </c>
      <c r="K31" s="131"/>
      <c r="L31" s="173">
        <v>14</v>
      </c>
      <c r="M31" s="173">
        <v>8</v>
      </c>
      <c r="N31" s="114">
        <v>0.75</v>
      </c>
      <c r="O31" s="133">
        <v>0.004461440407903123</v>
      </c>
      <c r="P31" s="133">
        <v>0.002272081794944618</v>
      </c>
      <c r="R31" s="110" t="s">
        <v>54</v>
      </c>
      <c r="S31" s="198" t="s">
        <v>26</v>
      </c>
      <c r="T31" s="216">
        <v>49</v>
      </c>
      <c r="U31" s="144">
        <v>67</v>
      </c>
      <c r="V31" s="199">
        <v>-0.26865671641791045</v>
      </c>
      <c r="W31" s="200"/>
      <c r="X31" s="200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64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1" t="s">
        <v>0</v>
      </c>
      <c r="T32" s="202">
        <v>43</v>
      </c>
      <c r="U32" s="145">
        <v>67</v>
      </c>
      <c r="V32" s="203">
        <v>-0.35820895522388063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40" t="s">
        <v>65</v>
      </c>
      <c r="K33" s="241"/>
      <c r="L33" s="218">
        <v>3138</v>
      </c>
      <c r="M33" s="218">
        <v>3521</v>
      </c>
      <c r="N33" s="120">
        <v>-0.10877591593297353</v>
      </c>
      <c r="O33" s="205">
        <v>0.9999999999999999</v>
      </c>
      <c r="P33" s="205">
        <v>1</v>
      </c>
      <c r="R33" s="111"/>
      <c r="S33" s="201" t="s">
        <v>27</v>
      </c>
      <c r="T33" s="202">
        <v>35</v>
      </c>
      <c r="U33" s="145">
        <v>27</v>
      </c>
      <c r="V33" s="203">
        <v>0.2962962962962963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97</v>
      </c>
      <c r="T34" s="110">
        <v>57</v>
      </c>
      <c r="U34" s="110">
        <v>86</v>
      </c>
      <c r="V34" s="204">
        <v>-0.33720930232558144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73</v>
      </c>
      <c r="S35" s="113"/>
      <c r="T35" s="173">
        <v>184</v>
      </c>
      <c r="U35" s="173">
        <v>247</v>
      </c>
      <c r="V35" s="114">
        <v>-0.25506072874493924</v>
      </c>
      <c r="W35" s="133">
        <v>0.058636073932441045</v>
      </c>
      <c r="X35" s="133">
        <v>0.07015052541891507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198" t="s">
        <v>0</v>
      </c>
      <c r="T36" s="208">
        <v>249</v>
      </c>
      <c r="U36" s="209">
        <v>256</v>
      </c>
      <c r="V36" s="199">
        <v>-0.02734375</v>
      </c>
      <c r="W36" s="200"/>
      <c r="X36" s="200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1" t="s">
        <v>27</v>
      </c>
      <c r="T37" s="210">
        <v>170</v>
      </c>
      <c r="U37" s="211">
        <v>117</v>
      </c>
      <c r="V37" s="203">
        <v>0.45299145299145294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1" t="s">
        <v>33</v>
      </c>
      <c r="T38" s="210">
        <v>129</v>
      </c>
      <c r="U38" s="211">
        <v>148</v>
      </c>
      <c r="V38" s="203">
        <v>-0.1283783783783784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97</v>
      </c>
      <c r="T39" s="110">
        <v>302</v>
      </c>
      <c r="U39" s="110">
        <v>303</v>
      </c>
      <c r="V39" s="204">
        <v>-0.0033003300330033403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74</v>
      </c>
      <c r="S40" s="122"/>
      <c r="T40" s="173">
        <v>850</v>
      </c>
      <c r="U40" s="173">
        <v>824</v>
      </c>
      <c r="V40" s="114">
        <v>0.031553398058252524</v>
      </c>
      <c r="W40" s="133">
        <v>0.2708731676226896</v>
      </c>
      <c r="X40" s="133">
        <v>0.23402442487929564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56</v>
      </c>
      <c r="S41" s="198" t="s">
        <v>94</v>
      </c>
      <c r="T41" s="206">
        <v>30</v>
      </c>
      <c r="U41" s="144">
        <v>7</v>
      </c>
      <c r="V41" s="199">
        <v>3.2857142857142856</v>
      </c>
      <c r="W41" s="200"/>
      <c r="X41" s="200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1" t="s">
        <v>77</v>
      </c>
      <c r="T42" s="207">
        <v>23</v>
      </c>
      <c r="U42" s="145">
        <v>32</v>
      </c>
      <c r="V42" s="203">
        <v>-0.28125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1" t="s">
        <v>95</v>
      </c>
      <c r="T43" s="207">
        <v>17</v>
      </c>
      <c r="U43" s="145">
        <v>10</v>
      </c>
      <c r="V43" s="203">
        <v>0.7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97</v>
      </c>
      <c r="T44" s="110">
        <v>16</v>
      </c>
      <c r="U44" s="110">
        <v>33</v>
      </c>
      <c r="V44" s="204">
        <v>-0.5151515151515151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75</v>
      </c>
      <c r="S45" s="122"/>
      <c r="T45" s="173">
        <v>86</v>
      </c>
      <c r="U45" s="173">
        <v>82</v>
      </c>
      <c r="V45" s="114">
        <v>0.04878048780487809</v>
      </c>
      <c r="W45" s="133">
        <v>0.027405991077119184</v>
      </c>
      <c r="X45" s="133">
        <v>0.023288838398182334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76</v>
      </c>
      <c r="S46" s="131"/>
      <c r="T46" s="173">
        <v>42</v>
      </c>
      <c r="U46" s="173">
        <v>64</v>
      </c>
      <c r="V46" s="114">
        <v>-0.34375</v>
      </c>
      <c r="W46" s="133">
        <v>0.01338432122370937</v>
      </c>
      <c r="X46" s="133">
        <v>0.018176654359556944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40" t="s">
        <v>65</v>
      </c>
      <c r="S47" s="241"/>
      <c r="T47" s="173">
        <v>3138</v>
      </c>
      <c r="U47" s="173">
        <v>3521</v>
      </c>
      <c r="V47" s="114">
        <v>-0.10877591593297353</v>
      </c>
      <c r="W47" s="174">
        <v>0.9999999999999999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29">
    <cfRule type="cellIs" priority="8" dxfId="0" operator="lessThan" stopIfTrue="1">
      <formula>0</formula>
    </cfRule>
  </conditionalFormatting>
  <conditionalFormatting sqref="N30 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5" t="s">
        <v>125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/>
      <c r="F9" s="9"/>
      <c r="G9" s="9"/>
      <c r="H9" s="9"/>
      <c r="I9" s="9"/>
      <c r="J9" s="9"/>
      <c r="K9" s="9"/>
      <c r="L9" s="9"/>
      <c r="M9" s="9"/>
      <c r="N9" s="9">
        <v>2319</v>
      </c>
      <c r="O9" s="86"/>
    </row>
    <row r="10" spans="1:14" ht="12.75">
      <c r="A10" s="143" t="s">
        <v>85</v>
      </c>
      <c r="B10" s="97">
        <v>0.7928176795580111</v>
      </c>
      <c r="C10" s="97">
        <v>0.07471980074719808</v>
      </c>
      <c r="D10" s="97">
        <v>-0.5654281098546041</v>
      </c>
      <c r="E10" s="97"/>
      <c r="F10" s="97"/>
      <c r="G10" s="97"/>
      <c r="H10" s="97"/>
      <c r="I10" s="97"/>
      <c r="J10" s="97"/>
      <c r="K10" s="97"/>
      <c r="L10" s="97"/>
      <c r="M10" s="97"/>
      <c r="N10" s="175">
        <v>-0.2326273990734613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7" t="s">
        <v>6</v>
      </c>
      <c r="B12" s="229" t="str">
        <f>'R_MC NEW 2020vs2019'!B12:C12</f>
        <v>MARCH</v>
      </c>
      <c r="C12" s="230"/>
      <c r="D12" s="231" t="s">
        <v>35</v>
      </c>
      <c r="E12" s="233" t="s">
        <v>23</v>
      </c>
      <c r="F12" s="234"/>
      <c r="G12" s="231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8"/>
      <c r="B13" s="45">
        <f>'R_MC NEW 2020vs2019'!B13</f>
        <v>2020</v>
      </c>
      <c r="C13" s="45">
        <f>'R_MC NEW 2020vs2019'!C13</f>
        <v>2019</v>
      </c>
      <c r="D13" s="232"/>
      <c r="E13" s="45">
        <f>'R_MC NEW 2020vs2019'!E13</f>
        <v>2020</v>
      </c>
      <c r="F13" s="45">
        <f>'R_MC NEW 2020vs2019'!F13</f>
        <v>2019</v>
      </c>
      <c r="G13" s="232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6">
        <v>807</v>
      </c>
      <c r="C14" s="166">
        <v>1857</v>
      </c>
      <c r="D14" s="167">
        <v>-0.5654281098546041</v>
      </c>
      <c r="E14" s="166">
        <v>2319</v>
      </c>
      <c r="F14" s="168">
        <v>3022</v>
      </c>
      <c r="G14" s="167">
        <v>-0.2326273990734613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9"/>
      <c r="C1" s="269"/>
      <c r="D1" s="269"/>
      <c r="E1" s="269"/>
      <c r="F1" s="269"/>
      <c r="G1" s="269"/>
      <c r="H1" s="269"/>
      <c r="I1" s="70"/>
      <c r="J1" s="70"/>
      <c r="K1" s="70"/>
      <c r="L1" s="70"/>
    </row>
    <row r="2" spans="2:12" ht="14.25">
      <c r="B2" s="253" t="s">
        <v>126</v>
      </c>
      <c r="C2" s="253"/>
      <c r="D2" s="253"/>
      <c r="E2" s="253"/>
      <c r="F2" s="253"/>
      <c r="G2" s="253"/>
      <c r="H2" s="253"/>
      <c r="I2" s="270"/>
      <c r="J2" s="270"/>
      <c r="K2" s="270"/>
      <c r="L2" s="270"/>
    </row>
    <row r="3" spans="2:16" ht="24" customHeight="1">
      <c r="B3" s="254" t="s">
        <v>57</v>
      </c>
      <c r="C3" s="256" t="s">
        <v>58</v>
      </c>
      <c r="D3" s="242" t="str">
        <f>'R_MC 2020 rankings'!D3:H3</f>
        <v>January - March</v>
      </c>
      <c r="E3" s="243"/>
      <c r="F3" s="243"/>
      <c r="G3" s="243"/>
      <c r="H3" s="244"/>
      <c r="I3" s="72"/>
      <c r="J3" s="73"/>
      <c r="K3" s="73"/>
      <c r="L3" s="74"/>
      <c r="M3" s="75"/>
      <c r="N3" s="75"/>
      <c r="O3" s="75"/>
      <c r="P3" s="75"/>
    </row>
    <row r="4" spans="2:16" ht="12.75">
      <c r="B4" s="255"/>
      <c r="C4" s="257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6">
        <v>1</v>
      </c>
      <c r="C5" s="177" t="s">
        <v>47</v>
      </c>
      <c r="D5" s="178">
        <v>781</v>
      </c>
      <c r="E5" s="179">
        <v>0.33678309616213886</v>
      </c>
      <c r="F5" s="178">
        <v>1010</v>
      </c>
      <c r="G5" s="180">
        <v>0.33421575115817337</v>
      </c>
      <c r="H5" s="169">
        <v>-0.2267326732673267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1">
        <v>2</v>
      </c>
      <c r="C6" s="182" t="s">
        <v>28</v>
      </c>
      <c r="D6" s="183">
        <v>353</v>
      </c>
      <c r="E6" s="184">
        <v>0.15222078482104356</v>
      </c>
      <c r="F6" s="183">
        <v>420</v>
      </c>
      <c r="G6" s="185">
        <v>0.13898080741230973</v>
      </c>
      <c r="H6" s="170">
        <v>-0.1595238095238095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1">
        <v>3</v>
      </c>
      <c r="C7" s="182" t="s">
        <v>78</v>
      </c>
      <c r="D7" s="183">
        <v>216</v>
      </c>
      <c r="E7" s="184">
        <v>0.09314359637774904</v>
      </c>
      <c r="F7" s="183">
        <v>206</v>
      </c>
      <c r="G7" s="185">
        <v>0.06816677696889477</v>
      </c>
      <c r="H7" s="170">
        <v>0.04854368932038833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1">
        <v>4</v>
      </c>
      <c r="C8" s="182" t="s">
        <v>30</v>
      </c>
      <c r="D8" s="183">
        <v>131</v>
      </c>
      <c r="E8" s="184">
        <v>0.05648986632169038</v>
      </c>
      <c r="F8" s="183">
        <v>171</v>
      </c>
      <c r="G8" s="185">
        <v>0.05658504301786896</v>
      </c>
      <c r="H8" s="170">
        <v>-0.23391812865497075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1">
        <v>5</v>
      </c>
      <c r="C9" s="182" t="s">
        <v>153</v>
      </c>
      <c r="D9" s="183">
        <v>98</v>
      </c>
      <c r="E9" s="184">
        <v>0.04225959465286762</v>
      </c>
      <c r="F9" s="183">
        <v>7</v>
      </c>
      <c r="G9" s="217">
        <v>0.002316346790205162</v>
      </c>
      <c r="H9" s="170">
        <v>13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1">
        <v>6</v>
      </c>
      <c r="C10" s="182" t="s">
        <v>83</v>
      </c>
      <c r="D10" s="183">
        <v>79</v>
      </c>
      <c r="E10" s="184">
        <v>0.03406640793445451</v>
      </c>
      <c r="F10" s="183">
        <v>154</v>
      </c>
      <c r="G10" s="217">
        <v>0.050959629384513566</v>
      </c>
      <c r="H10" s="170">
        <v>-0.487012987012987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1">
        <v>7</v>
      </c>
      <c r="C11" s="182" t="s">
        <v>141</v>
      </c>
      <c r="D11" s="183">
        <v>65</v>
      </c>
      <c r="E11" s="184">
        <v>0.028029322984044848</v>
      </c>
      <c r="F11" s="183">
        <v>35</v>
      </c>
      <c r="G11" s="185">
        <v>0.01158173395102581</v>
      </c>
      <c r="H11" s="170">
        <v>0.8571428571428572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1">
        <v>8</v>
      </c>
      <c r="C12" s="182" t="s">
        <v>34</v>
      </c>
      <c r="D12" s="183">
        <v>62</v>
      </c>
      <c r="E12" s="184">
        <v>0.026735661923242778</v>
      </c>
      <c r="F12" s="183">
        <v>194</v>
      </c>
      <c r="G12" s="185">
        <v>0.0641958967571145</v>
      </c>
      <c r="H12" s="170">
        <v>-0.6804123711340206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1">
        <v>9</v>
      </c>
      <c r="C13" s="182" t="s">
        <v>140</v>
      </c>
      <c r="D13" s="183">
        <v>56</v>
      </c>
      <c r="E13" s="184">
        <v>0.02414833980163864</v>
      </c>
      <c r="F13" s="183">
        <v>26</v>
      </c>
      <c r="G13" s="185">
        <v>0.008603573792190603</v>
      </c>
      <c r="H13" s="170">
        <v>1.1538461538461537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96</v>
      </c>
      <c r="D14" s="183">
        <v>52</v>
      </c>
      <c r="E14" s="184">
        <v>0.02242345838723588</v>
      </c>
      <c r="F14" s="183">
        <v>69</v>
      </c>
      <c r="G14" s="185">
        <v>0.022832561217736597</v>
      </c>
      <c r="H14" s="170">
        <v>-0.24637681159420288</v>
      </c>
      <c r="I14" s="75"/>
      <c r="J14" s="78"/>
      <c r="K14" s="78"/>
      <c r="L14" s="78"/>
      <c r="N14" s="75"/>
      <c r="O14" s="75"/>
      <c r="P14" s="75"/>
    </row>
    <row r="15" spans="2:16" ht="12.75">
      <c r="B15" s="251" t="s">
        <v>66</v>
      </c>
      <c r="C15" s="252"/>
      <c r="D15" s="215">
        <v>1893</v>
      </c>
      <c r="E15" s="117">
        <v>0.8163001293661061</v>
      </c>
      <c r="F15" s="118">
        <v>2292</v>
      </c>
      <c r="G15" s="117">
        <v>0.758438120450033</v>
      </c>
      <c r="H15" s="119">
        <v>-0.1740837696335078</v>
      </c>
      <c r="I15" s="76"/>
      <c r="J15" s="76"/>
      <c r="K15" s="76"/>
      <c r="N15" s="75"/>
      <c r="O15" s="75"/>
      <c r="P15" s="75"/>
    </row>
    <row r="16" spans="2:11" ht="12.75" customHeight="1">
      <c r="B16" s="245" t="s">
        <v>67</v>
      </c>
      <c r="C16" s="245"/>
      <c r="D16" s="118">
        <v>426</v>
      </c>
      <c r="E16" s="117">
        <v>0.18369987063389392</v>
      </c>
      <c r="F16" s="118">
        <v>730</v>
      </c>
      <c r="G16" s="117">
        <v>0.2415618795499669</v>
      </c>
      <c r="H16" s="119">
        <v>-0.4164383561643835</v>
      </c>
      <c r="I16" s="76"/>
      <c r="J16" s="76"/>
      <c r="K16" s="76"/>
    </row>
    <row r="17" spans="2:11" ht="12.75">
      <c r="B17" s="246" t="s">
        <v>65</v>
      </c>
      <c r="C17" s="246"/>
      <c r="D17" s="158">
        <v>2319</v>
      </c>
      <c r="E17" s="171">
        <v>0.9999999999999999</v>
      </c>
      <c r="F17" s="158">
        <v>3022</v>
      </c>
      <c r="G17" s="172">
        <v>0.9999999999999997</v>
      </c>
      <c r="H17" s="157">
        <v>-0.2326273990734613</v>
      </c>
      <c r="I17" s="76"/>
      <c r="J17" s="76"/>
      <c r="K17" s="76"/>
    </row>
    <row r="18" spans="2:11" ht="12.75">
      <c r="B18" s="247" t="s">
        <v>81</v>
      </c>
      <c r="C18" s="247"/>
      <c r="D18" s="247"/>
      <c r="E18" s="247"/>
      <c r="F18" s="247"/>
      <c r="G18" s="247"/>
      <c r="H18" s="247"/>
      <c r="I18" s="76"/>
      <c r="J18" s="76"/>
      <c r="K18" s="76"/>
    </row>
    <row r="19" spans="2:11" ht="12.75">
      <c r="B19" s="239" t="s">
        <v>44</v>
      </c>
      <c r="C19" s="239"/>
      <c r="D19" s="239"/>
      <c r="E19" s="239"/>
      <c r="F19" s="239"/>
      <c r="G19" s="239"/>
      <c r="H19" s="239"/>
      <c r="I19" s="76"/>
      <c r="J19" s="76"/>
      <c r="K19" s="76"/>
    </row>
    <row r="20" spans="2:11" ht="12.75">
      <c r="B20" s="239"/>
      <c r="C20" s="239"/>
      <c r="D20" s="239"/>
      <c r="E20" s="239"/>
      <c r="F20" s="239"/>
      <c r="G20" s="239"/>
      <c r="H20" s="239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129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/>
      <c r="F3" s="3"/>
      <c r="G3" s="3"/>
      <c r="H3" s="3"/>
      <c r="I3" s="3"/>
      <c r="J3" s="3"/>
      <c r="K3" s="3"/>
      <c r="L3" s="3"/>
      <c r="M3" s="3"/>
      <c r="N3" s="3">
        <v>12111</v>
      </c>
      <c r="O3" s="97">
        <v>0.8873177522162796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/>
      <c r="F4" s="3"/>
      <c r="G4" s="3"/>
      <c r="H4" s="3"/>
      <c r="I4" s="3"/>
      <c r="J4" s="3"/>
      <c r="K4" s="3"/>
      <c r="L4" s="3"/>
      <c r="M4" s="3"/>
      <c r="N4" s="3">
        <v>1538</v>
      </c>
      <c r="O4" s="97">
        <v>0.11268224778372042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116</v>
      </c>
      <c r="B5" s="9">
        <v>4356</v>
      </c>
      <c r="C5" s="9">
        <v>5076</v>
      </c>
      <c r="D5" s="9">
        <v>4217</v>
      </c>
      <c r="E5" s="9"/>
      <c r="F5" s="9"/>
      <c r="G5" s="9"/>
      <c r="H5" s="9"/>
      <c r="I5" s="9"/>
      <c r="J5" s="9"/>
      <c r="K5" s="9"/>
      <c r="L5" s="9"/>
      <c r="M5" s="9"/>
      <c r="N5" s="9">
        <v>13649</v>
      </c>
      <c r="O5" s="97">
        <v>1</v>
      </c>
      <c r="T5" s="48" t="s">
        <v>84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117</v>
      </c>
      <c r="B6" s="212">
        <v>0.3308890925756187</v>
      </c>
      <c r="C6" s="212">
        <v>0.165289256198347</v>
      </c>
      <c r="D6" s="212">
        <v>-0.1692277383766746</v>
      </c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128</v>
      </c>
      <c r="B7" s="213">
        <v>0.927433628318584</v>
      </c>
      <c r="C7" s="213">
        <v>0.06705907084296836</v>
      </c>
      <c r="D7" s="213">
        <v>-0.5001185395922239</v>
      </c>
      <c r="E7" s="213"/>
      <c r="F7" s="213"/>
      <c r="G7" s="213"/>
      <c r="H7" s="213"/>
      <c r="I7" s="213"/>
      <c r="J7" s="213"/>
      <c r="K7" s="213"/>
      <c r="L7" s="213"/>
      <c r="M7" s="213"/>
      <c r="N7" s="213">
        <v>-0.11674108587329324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7" t="s">
        <v>6</v>
      </c>
      <c r="B9" s="229" t="str">
        <f>'R_MP NEW 2020vs2019'!B12:C12</f>
        <v>MARCH</v>
      </c>
      <c r="C9" s="230"/>
      <c r="D9" s="231" t="s">
        <v>35</v>
      </c>
      <c r="E9" s="233" t="s">
        <v>23</v>
      </c>
      <c r="F9" s="234"/>
      <c r="G9" s="231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8"/>
      <c r="B10" s="45">
        <f>'R_MP NEW 2020vs2019'!B13</f>
        <v>2020</v>
      </c>
      <c r="C10" s="45">
        <f>'R_MP NEW 2020vs2019'!C13</f>
        <v>2019</v>
      </c>
      <c r="D10" s="232"/>
      <c r="E10" s="45">
        <f>'R_MP NEW 2020vs2019'!E13</f>
        <v>2020</v>
      </c>
      <c r="F10" s="45">
        <f>'R_MP NEW 2020vs2019'!F13</f>
        <v>2019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2">
        <v>3775</v>
      </c>
      <c r="C11" s="192">
        <v>7650</v>
      </c>
      <c r="D11" s="193">
        <v>-0.5065359477124183</v>
      </c>
      <c r="E11" s="192">
        <v>12111</v>
      </c>
      <c r="F11" s="194">
        <v>13893</v>
      </c>
      <c r="G11" s="193">
        <v>-0.12826603325415675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2">
        <v>442</v>
      </c>
      <c r="C12" s="192">
        <v>786</v>
      </c>
      <c r="D12" s="193">
        <v>-0.43765903307888043</v>
      </c>
      <c r="E12" s="192">
        <v>1538</v>
      </c>
      <c r="F12" s="194">
        <v>1560</v>
      </c>
      <c r="G12" s="193">
        <v>-0.014102564102564052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2">
        <v>4217</v>
      </c>
      <c r="C13" s="192">
        <v>8436</v>
      </c>
      <c r="D13" s="193">
        <v>-0.5001185395922239</v>
      </c>
      <c r="E13" s="192">
        <v>13649</v>
      </c>
      <c r="F13" s="192">
        <v>15453</v>
      </c>
      <c r="G13" s="193">
        <v>-0.11674108587329324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81" t="s">
        <v>130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12"/>
    </row>
    <row r="3" spans="1:15" ht="21" customHeight="1">
      <c r="A3" s="286" t="s">
        <v>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87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88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89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90</v>
      </c>
      <c r="B8" s="195">
        <v>2407</v>
      </c>
      <c r="C8" s="195">
        <v>5189</v>
      </c>
      <c r="D8" s="195">
        <v>9818</v>
      </c>
      <c r="E8" s="195">
        <v>13011</v>
      </c>
      <c r="F8" s="195">
        <v>10091</v>
      </c>
      <c r="G8" s="195">
        <v>9661</v>
      </c>
      <c r="H8" s="195">
        <v>10005</v>
      </c>
      <c r="I8" s="195">
        <v>7767</v>
      </c>
      <c r="J8" s="195">
        <v>5580</v>
      </c>
      <c r="K8" s="195">
        <v>4526</v>
      </c>
      <c r="L8" s="195">
        <v>3240</v>
      </c>
      <c r="M8" s="195">
        <v>3557</v>
      </c>
      <c r="N8" s="195">
        <v>84852</v>
      </c>
      <c r="O8" s="14"/>
      <c r="R8" s="35"/>
    </row>
    <row r="9" spans="1:18" ht="13.5" customHeight="1">
      <c r="A9" s="64" t="s">
        <v>131</v>
      </c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9"/>
      <c r="O9" s="14"/>
      <c r="R9" s="33"/>
    </row>
    <row r="10" spans="1:18" ht="12.75">
      <c r="A10" s="136" t="s">
        <v>132</v>
      </c>
      <c r="B10" s="65">
        <v>698</v>
      </c>
      <c r="C10" s="65">
        <v>1090</v>
      </c>
      <c r="D10" s="65">
        <v>1350</v>
      </c>
      <c r="E10" s="65"/>
      <c r="F10" s="65"/>
      <c r="G10" s="65"/>
      <c r="H10" s="65"/>
      <c r="I10" s="65"/>
      <c r="J10" s="65"/>
      <c r="K10" s="65"/>
      <c r="L10" s="65"/>
      <c r="M10" s="65"/>
      <c r="N10" s="65">
        <v>3138</v>
      </c>
      <c r="O10" s="14"/>
      <c r="R10" s="33"/>
    </row>
    <row r="11" spans="1:18" s="17" customFormat="1" ht="12.75">
      <c r="A11" s="64" t="s">
        <v>133</v>
      </c>
      <c r="B11" s="136">
        <v>3827</v>
      </c>
      <c r="C11" s="136">
        <v>4509</v>
      </c>
      <c r="D11" s="136">
        <v>3775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12111</v>
      </c>
      <c r="O11" s="16"/>
      <c r="R11" s="33"/>
    </row>
    <row r="12" spans="1:18" s="5" customFormat="1" ht="12.75">
      <c r="A12" s="40" t="s">
        <v>134</v>
      </c>
      <c r="B12" s="41">
        <v>4525</v>
      </c>
      <c r="C12" s="41">
        <v>5599</v>
      </c>
      <c r="D12" s="41">
        <v>5125</v>
      </c>
      <c r="E12" s="41"/>
      <c r="F12" s="41"/>
      <c r="G12" s="41"/>
      <c r="H12" s="41"/>
      <c r="I12" s="41"/>
      <c r="J12" s="41"/>
      <c r="K12" s="41"/>
      <c r="L12" s="41"/>
      <c r="M12" s="41"/>
      <c r="N12" s="41">
        <v>15249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>
        <v>-0.1243252555415183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>
        <v>-0.10877591593297353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>
        <v>-0.12826603325415675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>
        <v>0.20578398583513674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6" t="s">
        <v>3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87</v>
      </c>
      <c r="B20" s="283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5"/>
      <c r="O20" s="14"/>
      <c r="R20" s="33"/>
    </row>
    <row r="21" spans="1:18" ht="12.75">
      <c r="A21" s="136" t="s">
        <v>91</v>
      </c>
      <c r="B21" s="196">
        <v>362</v>
      </c>
      <c r="C21" s="196">
        <v>803</v>
      </c>
      <c r="D21" s="196">
        <v>1857</v>
      </c>
      <c r="E21" s="196">
        <v>2581</v>
      </c>
      <c r="F21" s="196">
        <v>2381</v>
      </c>
      <c r="G21" s="196">
        <v>2501</v>
      </c>
      <c r="H21" s="196">
        <v>2785</v>
      </c>
      <c r="I21" s="196">
        <v>2220</v>
      </c>
      <c r="J21" s="196">
        <v>1367</v>
      </c>
      <c r="K21" s="196">
        <v>1054</v>
      </c>
      <c r="L21" s="196">
        <v>598</v>
      </c>
      <c r="M21" s="196">
        <v>662</v>
      </c>
      <c r="N21" s="136">
        <v>19171</v>
      </c>
      <c r="O21" s="14"/>
      <c r="R21" s="33"/>
    </row>
    <row r="22" spans="1:18" ht="12.75">
      <c r="A22" s="64" t="s">
        <v>92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93</v>
      </c>
      <c r="B23" s="195">
        <v>675</v>
      </c>
      <c r="C23" s="195">
        <v>1264</v>
      </c>
      <c r="D23" s="195">
        <v>2643</v>
      </c>
      <c r="E23" s="195">
        <v>3700</v>
      </c>
      <c r="F23" s="195">
        <v>3440</v>
      </c>
      <c r="G23" s="195">
        <v>3678</v>
      </c>
      <c r="H23" s="195">
        <v>4096</v>
      </c>
      <c r="I23" s="195">
        <v>3382</v>
      </c>
      <c r="J23" s="195">
        <v>2134</v>
      </c>
      <c r="K23" s="195">
        <v>1671</v>
      </c>
      <c r="L23" s="195">
        <v>996</v>
      </c>
      <c r="M23" s="195">
        <v>1119</v>
      </c>
      <c r="N23" s="195">
        <v>28798</v>
      </c>
      <c r="O23" s="14"/>
      <c r="R23" s="33"/>
    </row>
    <row r="24" spans="1:18" ht="12.75">
      <c r="A24" s="64" t="s">
        <v>131</v>
      </c>
      <c r="B24" s="2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9"/>
      <c r="O24" s="14"/>
      <c r="R24" s="33"/>
    </row>
    <row r="25" spans="1:18" ht="12.75">
      <c r="A25" s="136" t="s">
        <v>135</v>
      </c>
      <c r="B25" s="65">
        <v>649</v>
      </c>
      <c r="C25" s="65">
        <v>863</v>
      </c>
      <c r="D25" s="65">
        <v>807</v>
      </c>
      <c r="E25" s="65"/>
      <c r="F25" s="65"/>
      <c r="G25" s="65"/>
      <c r="H25" s="65"/>
      <c r="I25" s="65"/>
      <c r="J25" s="65"/>
      <c r="K25" s="65"/>
      <c r="L25" s="65"/>
      <c r="M25" s="65"/>
      <c r="N25" s="65">
        <v>2319</v>
      </c>
      <c r="O25" s="14"/>
      <c r="R25" s="33"/>
    </row>
    <row r="26" spans="1:18" s="17" customFormat="1" ht="12.75">
      <c r="A26" s="64" t="s">
        <v>136</v>
      </c>
      <c r="B26" s="136">
        <v>529</v>
      </c>
      <c r="C26" s="136">
        <v>567</v>
      </c>
      <c r="D26" s="136">
        <v>442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1538</v>
      </c>
      <c r="O26" s="16"/>
      <c r="R26" s="33"/>
    </row>
    <row r="27" spans="1:15" s="5" customFormat="1" ht="12.75">
      <c r="A27" s="40" t="s">
        <v>137</v>
      </c>
      <c r="B27" s="41">
        <v>1178</v>
      </c>
      <c r="C27" s="41">
        <v>1430</v>
      </c>
      <c r="D27" s="41">
        <v>1249</v>
      </c>
      <c r="E27" s="41"/>
      <c r="F27" s="41"/>
      <c r="G27" s="41"/>
      <c r="H27" s="41"/>
      <c r="I27" s="41"/>
      <c r="J27" s="41"/>
      <c r="K27" s="41"/>
      <c r="L27" s="41"/>
      <c r="M27" s="41"/>
      <c r="N27" s="41">
        <v>3857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/>
      <c r="F28" s="154"/>
      <c r="G28" s="154"/>
      <c r="H28" s="154"/>
      <c r="I28" s="154"/>
      <c r="J28" s="154"/>
      <c r="K28" s="154"/>
      <c r="L28" s="154"/>
      <c r="M28" s="154"/>
      <c r="N28" s="154">
        <v>-0.15822784810126578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>
        <v>-0.2326273990734613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4">
        <v>-0.014102564102564052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/>
      <c r="F31" s="154"/>
      <c r="G31" s="154"/>
      <c r="H31" s="154"/>
      <c r="I31" s="154"/>
      <c r="J31" s="154"/>
      <c r="K31" s="154"/>
      <c r="L31" s="154"/>
      <c r="M31" s="154"/>
      <c r="N31" s="154">
        <v>0.6012444905366865</v>
      </c>
    </row>
    <row r="34" spans="1:7" ht="30.75" customHeight="1">
      <c r="A34" s="237" t="s">
        <v>4</v>
      </c>
      <c r="B34" s="275" t="str">
        <f>'R_PTW USED 2020vs2019'!B9:C9</f>
        <v>MARCH</v>
      </c>
      <c r="C34" s="276"/>
      <c r="D34" s="273" t="s">
        <v>35</v>
      </c>
      <c r="E34" s="271" t="s">
        <v>23</v>
      </c>
      <c r="F34" s="272"/>
      <c r="G34" s="273" t="s">
        <v>35</v>
      </c>
    </row>
    <row r="35" spans="1:7" ht="15.75" customHeight="1">
      <c r="A35" s="238"/>
      <c r="B35" s="45">
        <v>2020</v>
      </c>
      <c r="C35" s="45">
        <v>2019</v>
      </c>
      <c r="D35" s="274"/>
      <c r="E35" s="45">
        <v>2020</v>
      </c>
      <c r="F35" s="45">
        <v>2019</v>
      </c>
      <c r="G35" s="274"/>
    </row>
    <row r="36" spans="1:7" ht="15.75" customHeight="1">
      <c r="A36" s="67" t="s">
        <v>41</v>
      </c>
      <c r="B36" s="197">
        <v>1350</v>
      </c>
      <c r="C36" s="197">
        <v>2168</v>
      </c>
      <c r="D36" s="193">
        <v>-0.3773062730627307</v>
      </c>
      <c r="E36" s="197">
        <v>3138</v>
      </c>
      <c r="F36" s="197">
        <v>3521</v>
      </c>
      <c r="G36" s="193">
        <v>-0.10877591593297353</v>
      </c>
    </row>
    <row r="37" spans="1:7" ht="15.75" customHeight="1">
      <c r="A37" s="67" t="s">
        <v>42</v>
      </c>
      <c r="B37" s="197">
        <v>3775</v>
      </c>
      <c r="C37" s="197">
        <v>7650</v>
      </c>
      <c r="D37" s="193">
        <v>-0.5065359477124183</v>
      </c>
      <c r="E37" s="197">
        <v>12111</v>
      </c>
      <c r="F37" s="197">
        <v>13893</v>
      </c>
      <c r="G37" s="193">
        <v>-0.12826603325415675</v>
      </c>
    </row>
    <row r="38" spans="1:7" ht="15.75" customHeight="1">
      <c r="A38" s="95" t="s">
        <v>5</v>
      </c>
      <c r="B38" s="197">
        <v>5125</v>
      </c>
      <c r="C38" s="197">
        <v>9818</v>
      </c>
      <c r="D38" s="193">
        <v>-0.47799959258504787</v>
      </c>
      <c r="E38" s="197">
        <v>15249</v>
      </c>
      <c r="F38" s="197">
        <v>17414</v>
      </c>
      <c r="G38" s="193">
        <v>-0.1243252555415183</v>
      </c>
    </row>
    <row r="39" ht="15.75" customHeight="1"/>
    <row r="40" ht="15.75" customHeight="1"/>
    <row r="41" spans="1:7" ht="32.25" customHeight="1">
      <c r="A41" s="237" t="s">
        <v>3</v>
      </c>
      <c r="B41" s="275" t="str">
        <f>B34</f>
        <v>MARCH</v>
      </c>
      <c r="C41" s="276"/>
      <c r="D41" s="273" t="s">
        <v>35</v>
      </c>
      <c r="E41" s="271" t="s">
        <v>23</v>
      </c>
      <c r="F41" s="272"/>
      <c r="G41" s="273" t="s">
        <v>35</v>
      </c>
    </row>
    <row r="42" spans="1:7" ht="15.75" customHeight="1">
      <c r="A42" s="238"/>
      <c r="B42" s="45">
        <v>2020</v>
      </c>
      <c r="C42" s="45">
        <v>2019</v>
      </c>
      <c r="D42" s="274"/>
      <c r="E42" s="45">
        <v>2020</v>
      </c>
      <c r="F42" s="45">
        <v>2019</v>
      </c>
      <c r="G42" s="274"/>
    </row>
    <row r="43" spans="1:7" ht="15.75" customHeight="1">
      <c r="A43" s="67" t="s">
        <v>41</v>
      </c>
      <c r="B43" s="197">
        <v>807</v>
      </c>
      <c r="C43" s="197">
        <v>1857</v>
      </c>
      <c r="D43" s="193">
        <v>-0.5654281098546041</v>
      </c>
      <c r="E43" s="197">
        <v>2319</v>
      </c>
      <c r="F43" s="197">
        <v>3022</v>
      </c>
      <c r="G43" s="193">
        <v>-0.2326273990734613</v>
      </c>
    </row>
    <row r="44" spans="1:7" ht="15.75" customHeight="1">
      <c r="A44" s="67" t="s">
        <v>42</v>
      </c>
      <c r="B44" s="197">
        <v>442</v>
      </c>
      <c r="C44" s="197">
        <v>786</v>
      </c>
      <c r="D44" s="193">
        <v>-0.43765903307888043</v>
      </c>
      <c r="E44" s="197">
        <v>1538</v>
      </c>
      <c r="F44" s="197">
        <v>1560</v>
      </c>
      <c r="G44" s="193">
        <v>-0.014102564102564052</v>
      </c>
    </row>
    <row r="45" spans="1:7" ht="15.75" customHeight="1">
      <c r="A45" s="95" t="s">
        <v>5</v>
      </c>
      <c r="B45" s="197">
        <v>1249</v>
      </c>
      <c r="C45" s="197">
        <v>2643</v>
      </c>
      <c r="D45" s="193">
        <v>-0.5274309496783958</v>
      </c>
      <c r="E45" s="197">
        <v>3857</v>
      </c>
      <c r="F45" s="197">
        <v>4582</v>
      </c>
      <c r="G45" s="193">
        <v>-0.15822784810126578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80" t="s">
        <v>45</v>
      </c>
      <c r="B52" s="280"/>
      <c r="C52" s="280"/>
      <c r="D52" s="280"/>
      <c r="E52" s="280"/>
      <c r="F52" s="280"/>
      <c r="G52" s="280"/>
      <c r="H52" s="280"/>
      <c r="I52" s="280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2020-04-06T14:12:48Z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